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e\DOE\Starter Page\"/>
    </mc:Choice>
  </mc:AlternateContent>
  <xr:revisionPtr revIDLastSave="0" documentId="13_ncr:1_{6E84F092-D296-4714-B503-C3EA82461886}" xr6:coauthVersionLast="47" xr6:coauthVersionMax="47" xr10:uidLastSave="{00000000-0000-0000-0000-000000000000}"/>
  <bookViews>
    <workbookView xWindow="2232" yWindow="2232" windowWidth="30960" windowHeight="13704" xr2:uid="{00000000-000D-0000-FFFF-FFFF00000000}"/>
  </bookViews>
  <sheets>
    <sheet name="Normale Desig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9" i="2"/>
  <c r="I8" i="2"/>
  <c r="H9" i="2"/>
  <c r="H10" i="2"/>
  <c r="H11" i="2"/>
  <c r="H12" i="2"/>
  <c r="H13" i="2"/>
  <c r="H14" i="2"/>
  <c r="H8" i="2"/>
  <c r="A21" i="2" l="1"/>
  <c r="C21" i="2" s="1"/>
  <c r="F21" i="2" s="1"/>
</calcChain>
</file>

<file path=xl/sharedStrings.xml><?xml version="1.0" encoding="utf-8"?>
<sst xmlns="http://schemas.openxmlformats.org/spreadsheetml/2006/main" count="16" uniqueCount="16">
  <si>
    <t>Pseudo-Faktoren</t>
  </si>
  <si>
    <t>Fehlende Interaktionen</t>
  </si>
  <si>
    <t>RSM</t>
  </si>
  <si>
    <t>Numerical factors:</t>
  </si>
  <si>
    <t>Categorical factors with k levels:</t>
  </si>
  <si>
    <t>Number of blocks:</t>
  </si>
  <si>
    <t>Number of coefficients in the model:</t>
  </si>
  <si>
    <t>Number</t>
  </si>
  <si>
    <t>Caveat:</t>
  </si>
  <si>
    <t>The number of experimental runs should exceed the number of coefficients by at least 3 (screening) or 5 (optimization)!</t>
  </si>
  <si>
    <t>DOE Run Number Estimation</t>
  </si>
  <si>
    <t>Main Effects Model</t>
  </si>
  <si>
    <t>Two-factor interaction model</t>
  </si>
  <si>
    <t>This Excel sheet provides a rough first estimate for the required number of runs for any type of DOE based on the number of coefficients in the desired model.</t>
  </si>
  <si>
    <t>© 2023, Data Analysis Solutions S.L.U.</t>
  </si>
  <si>
    <t>www.da-sol.com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</si>
</sst>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376517</xdr:colOff>
      <xdr:row>25</xdr:row>
      <xdr:rowOff>116543</xdr:rowOff>
    </xdr:from>
    <xdr:to>
      <xdr:col>0</xdr:col>
      <xdr:colOff>1710017</xdr:colOff>
      <xdr:row>28</xdr:row>
      <xdr:rowOff>115607</xdr:rowOff>
    </xdr:to>
    <xdr:pic>
      <xdr:nvPicPr>
        <xdr:cNvPr id="2" name="Grafik 1" descr="Ein Bild, das Logo enthält.&#10;&#10;Automatisch generierte Beschreibung">
          <a:extLst>
            <a:ext uri="{FF2B5EF4-FFF2-40B4-BE49-F238E27FC236}">
              <a16:creationId xmlns:a16="http://schemas.microsoft.com/office/drawing/2014/main" id="{1B918C28-05BA-F66A-14B5-A88F963B79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00" b="29334"/>
        <a:stretch/>
      </xdr:blipFill>
      <xdr:spPr bwMode="auto">
        <a:xfrm>
          <a:off x="376517" y="4796119"/>
          <a:ext cx="1333500" cy="5369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-so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85" zoomScaleNormal="85" workbookViewId="0">
      <selection activeCell="B30" sqref="B30"/>
    </sheetView>
  </sheetViews>
  <sheetFormatPr baseColWidth="10" defaultColWidth="10.88671875" defaultRowHeight="14.4" x14ac:dyDescent="0.3"/>
  <cols>
    <col min="1" max="1" width="30.88671875" customWidth="1"/>
    <col min="3" max="3" width="15.109375" customWidth="1"/>
    <col min="6" max="6" width="14.33203125" customWidth="1"/>
  </cols>
  <sheetData>
    <row r="1" spans="1:9" ht="21" x14ac:dyDescent="0.4">
      <c r="A1" s="5" t="s">
        <v>10</v>
      </c>
    </row>
    <row r="2" spans="1:9" x14ac:dyDescent="0.3">
      <c r="A2" t="s">
        <v>13</v>
      </c>
    </row>
    <row r="4" spans="1:9" x14ac:dyDescent="0.3">
      <c r="B4" t="s">
        <v>7</v>
      </c>
    </row>
    <row r="5" spans="1:9" x14ac:dyDescent="0.3">
      <c r="A5" t="s">
        <v>3</v>
      </c>
      <c r="B5" s="3"/>
    </row>
    <row r="7" spans="1:9" x14ac:dyDescent="0.3">
      <c r="A7" t="s">
        <v>4</v>
      </c>
      <c r="H7" s="4" t="s">
        <v>0</v>
      </c>
      <c r="I7" s="4" t="s">
        <v>1</v>
      </c>
    </row>
    <row r="8" spans="1:9" x14ac:dyDescent="0.3">
      <c r="A8">
        <v>2</v>
      </c>
      <c r="B8" s="3"/>
      <c r="H8" s="4" t="str">
        <f t="shared" ref="H8:H14" si="0">IF(B8="","",B8*(A8-1))</f>
        <v/>
      </c>
      <c r="I8" s="4" t="str">
        <f>IF(B8="","",B8*(A8-1)*(A8-2))</f>
        <v/>
      </c>
    </row>
    <row r="9" spans="1:9" x14ac:dyDescent="0.3">
      <c r="A9">
        <v>3</v>
      </c>
      <c r="B9" s="3"/>
      <c r="H9" t="str">
        <f t="shared" si="0"/>
        <v/>
      </c>
      <c r="I9" t="str">
        <f t="shared" ref="I9:I14" si="1">IF(B9="","",B9*(A9-1)*(A9-2)/2)</f>
        <v/>
      </c>
    </row>
    <row r="10" spans="1:9" x14ac:dyDescent="0.3">
      <c r="A10">
        <v>4</v>
      </c>
      <c r="B10" s="3"/>
      <c r="H10" t="str">
        <f t="shared" si="0"/>
        <v/>
      </c>
      <c r="I10" t="str">
        <f t="shared" si="1"/>
        <v/>
      </c>
    </row>
    <row r="11" spans="1:9" x14ac:dyDescent="0.3">
      <c r="A11">
        <v>5</v>
      </c>
      <c r="B11" s="3"/>
      <c r="H11" t="str">
        <f t="shared" si="0"/>
        <v/>
      </c>
      <c r="I11" t="str">
        <f t="shared" si="1"/>
        <v/>
      </c>
    </row>
    <row r="12" spans="1:9" x14ac:dyDescent="0.3">
      <c r="A12">
        <v>6</v>
      </c>
      <c r="B12" s="3"/>
      <c r="H12" t="str">
        <f t="shared" si="0"/>
        <v/>
      </c>
      <c r="I12" t="str">
        <f t="shared" si="1"/>
        <v/>
      </c>
    </row>
    <row r="13" spans="1:9" x14ac:dyDescent="0.3">
      <c r="A13">
        <v>7</v>
      </c>
      <c r="B13" s="3"/>
      <c r="H13" t="str">
        <f t="shared" si="0"/>
        <v/>
      </c>
      <c r="I13" t="str">
        <f t="shared" si="1"/>
        <v/>
      </c>
    </row>
    <row r="14" spans="1:9" x14ac:dyDescent="0.3">
      <c r="A14">
        <v>8</v>
      </c>
      <c r="B14" s="3"/>
      <c r="H14" t="str">
        <f t="shared" si="0"/>
        <v/>
      </c>
      <c r="I14" t="str">
        <f t="shared" si="1"/>
        <v/>
      </c>
    </row>
    <row r="16" spans="1:9" x14ac:dyDescent="0.3">
      <c r="A16" t="s">
        <v>5</v>
      </c>
      <c r="B16" s="3"/>
    </row>
    <row r="19" spans="1:6" x14ac:dyDescent="0.3">
      <c r="A19" t="s">
        <v>6</v>
      </c>
    </row>
    <row r="20" spans="1:6" x14ac:dyDescent="0.3">
      <c r="A20" t="s">
        <v>11</v>
      </c>
      <c r="C20" t="s">
        <v>12</v>
      </c>
      <c r="F20" t="s">
        <v>2</v>
      </c>
    </row>
    <row r="21" spans="1:6" x14ac:dyDescent="0.3">
      <c r="A21" s="1">
        <f>B5+SUM(H8:H14)+MAX(B16-1,0)+1</f>
        <v>1</v>
      </c>
      <c r="C21" s="1">
        <f>A21+(B5+SUM(H8:H14))*(B5+SUM(H8:H14)-1)/2-SUM(I8:I14)</f>
        <v>1</v>
      </c>
      <c r="F21" s="1">
        <f>C21+B5</f>
        <v>1</v>
      </c>
    </row>
    <row r="23" spans="1:6" ht="18" x14ac:dyDescent="0.35">
      <c r="A23" s="2" t="s">
        <v>8</v>
      </c>
    </row>
    <row r="24" spans="1:6" ht="18" x14ac:dyDescent="0.35">
      <c r="A24" s="2" t="s">
        <v>9</v>
      </c>
    </row>
    <row r="27" spans="1:6" x14ac:dyDescent="0.3">
      <c r="B27" t="s">
        <v>14</v>
      </c>
    </row>
    <row r="28" spans="1:6" x14ac:dyDescent="0.3">
      <c r="B28" s="6" t="s">
        <v>15</v>
      </c>
    </row>
  </sheetData>
  <sheetProtection sheet="1" objects="1" scenarios="1"/>
  <hyperlinks>
    <hyperlink ref="B28" r:id="rId1" xr:uid="{D2B52F18-3FB9-4EB0-A1D9-52D5795E7077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Normale Designs</vt:lpstr>
    </vt:vector>
  </TitlesOfParts>
  <Company>Boehringer Ingelheim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von Frese</dc:creator>
  <cp:lastModifiedBy>Jürgen von Frese</cp:lastModifiedBy>
  <dcterms:created xsi:type="dcterms:W3CDTF">2015-12-05T13:31:39Z</dcterms:created>
  <dcterms:modified xsi:type="dcterms:W3CDTF">2023-03-29T08:55:43Z</dcterms:modified>
</cp:coreProperties>
</file>